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  <sheet name="Lapas1" sheetId="4" r:id="rId4"/>
  </sheets>
  <calcPr calcId="145621"/>
</workbook>
</file>

<file path=xl/calcChain.xml><?xml version="1.0" encoding="utf-8"?>
<calcChain xmlns="http://schemas.openxmlformats.org/spreadsheetml/2006/main">
  <c r="F33" i="4" l="1"/>
  <c r="E33" i="4"/>
  <c r="D33" i="4"/>
  <c r="C33" i="4"/>
  <c r="G26" i="4"/>
  <c r="H26" i="4" s="1"/>
  <c r="G17" i="4"/>
  <c r="H17" i="4" s="1"/>
  <c r="G10" i="4"/>
  <c r="H10" i="4" s="1"/>
  <c r="G8" i="4"/>
  <c r="H8" i="4" s="1"/>
  <c r="G6" i="4"/>
  <c r="H6" i="4" s="1"/>
  <c r="D33" i="3"/>
  <c r="F33" i="3"/>
  <c r="E33" i="3"/>
  <c r="C33" i="3"/>
  <c r="G26" i="3"/>
  <c r="H26" i="3" s="1"/>
  <c r="G17" i="3"/>
  <c r="H17" i="3" s="1"/>
  <c r="G10" i="3"/>
  <c r="H10" i="3" s="1"/>
  <c r="G8" i="3"/>
  <c r="H8" i="3" s="1"/>
  <c r="G6" i="3"/>
  <c r="H6" i="3" s="1"/>
  <c r="F33" i="2"/>
  <c r="E33" i="2"/>
  <c r="D33" i="2"/>
  <c r="C33" i="2"/>
  <c r="G26" i="2"/>
  <c r="H26" i="2" s="1"/>
  <c r="G17" i="2"/>
  <c r="H17" i="2" s="1"/>
  <c r="G10" i="2"/>
  <c r="H10" i="2" s="1"/>
  <c r="G8" i="2"/>
  <c r="H8" i="2" s="1"/>
  <c r="G6" i="2"/>
  <c r="H6" i="2" s="1"/>
  <c r="G10" i="1"/>
  <c r="H10" i="1" s="1"/>
  <c r="G25" i="1"/>
  <c r="H25" i="1" s="1"/>
  <c r="C32" i="1"/>
  <c r="D32" i="1"/>
  <c r="E32" i="1"/>
  <c r="F32" i="1"/>
  <c r="G8" i="1"/>
  <c r="H8" i="1" s="1"/>
  <c r="G6" i="1"/>
  <c r="H6" i="1" s="1"/>
  <c r="G32" i="1" l="1"/>
  <c r="H32" i="1" s="1"/>
  <c r="G33" i="4"/>
  <c r="H33" i="4" s="1"/>
  <c r="G33" i="3"/>
  <c r="H33" i="3" s="1"/>
  <c r="G33" i="2"/>
  <c r="H33" i="2" s="1"/>
  <c r="G17" i="1"/>
  <c r="H17" i="1" s="1"/>
</calcChain>
</file>

<file path=xl/sharedStrings.xml><?xml version="1.0" encoding="utf-8"?>
<sst xmlns="http://schemas.openxmlformats.org/spreadsheetml/2006/main" count="127" uniqueCount="42">
  <si>
    <t>Direktorius</t>
  </si>
  <si>
    <t>Pedagogai</t>
  </si>
  <si>
    <t>Darbininkai</t>
  </si>
  <si>
    <t>Iš viso:</t>
  </si>
  <si>
    <t>Vidurkis</t>
  </si>
  <si>
    <t>Tarnautojai:</t>
  </si>
  <si>
    <t>Vyr.buhalteris</t>
  </si>
  <si>
    <t>Raštinės(archyvo)vedėjas</t>
  </si>
  <si>
    <t>Apskaitininkas</t>
  </si>
  <si>
    <t>Ūkio dalies vedėjas</t>
  </si>
  <si>
    <t>Neformaliojo ugd.mokytojas</t>
  </si>
  <si>
    <t>Auklėtojas</t>
  </si>
  <si>
    <t>Logopedas</t>
  </si>
  <si>
    <t>Socialinis pedagogas</t>
  </si>
  <si>
    <t>Inžinierius kompiuterininkas</t>
  </si>
  <si>
    <t>Vyr.virėjas</t>
  </si>
  <si>
    <t>Virėjas</t>
  </si>
  <si>
    <t>Auklėtojos padėjėjas</t>
  </si>
  <si>
    <t>Pagalbinis darbininkas</t>
  </si>
  <si>
    <t>Darbininkas</t>
  </si>
  <si>
    <t>Kiemsargis</t>
  </si>
  <si>
    <t>Valytojas</t>
  </si>
  <si>
    <t>Iš viso :</t>
  </si>
  <si>
    <t>Visuomenės sveik.priež. specialistas</t>
  </si>
  <si>
    <t>Priešmok.ugdymo pedagogas</t>
  </si>
  <si>
    <t>Direktoriaus pavaduotojas ugdymui</t>
  </si>
  <si>
    <t>vasaris</t>
  </si>
  <si>
    <t>kovas</t>
  </si>
  <si>
    <t xml:space="preserve">sausis </t>
  </si>
  <si>
    <t>Pareigybių skaičius</t>
  </si>
  <si>
    <t>Pareigybės pavadinimas</t>
  </si>
  <si>
    <t>Darbo užmokestis 2017 m.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</si>
  <si>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</si>
  <si>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</si>
  <si>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</si>
  <si>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</si>
  <si>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</si>
  <si>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</si>
  <si>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</si>
  <si>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</si>
  <si>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</si>
  <si>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Darbo užmokestis 2018 m. 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</si>
</sst>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3" xfId="0" applyFont="1" applyBorder="1"/>
    <xf numFmtId="2" fontId="2" fillId="0" borderId="3" xfId="0" applyNumberFormat="1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2" fontId="2" fillId="0" borderId="0" xfId="0" applyNumberFormat="1" applyFont="1" applyBorder="1"/>
    <xf numFmtId="0" fontId="2" fillId="0" borderId="8" xfId="0" applyFont="1" applyBorder="1"/>
    <xf numFmtId="2" fontId="2" fillId="0" borderId="8" xfId="0" applyNumberFormat="1" applyFont="1" applyBorder="1"/>
    <xf numFmtId="0" fontId="0" fillId="0" borderId="8" xfId="0" applyBorder="1"/>
    <xf numFmtId="0" fontId="0" fillId="0" borderId="9" xfId="0" applyBorder="1"/>
    <xf numFmtId="2" fontId="0" fillId="0" borderId="3" xfId="0" applyNumberFormat="1" applyBorder="1"/>
    <xf numFmtId="2" fontId="0" fillId="0" borderId="0" xfId="0" applyNumberFormat="1" applyBorder="1"/>
    <xf numFmtId="164" fontId="1" fillId="0" borderId="1" xfId="0" applyNumberFormat="1" applyFont="1" applyBorder="1"/>
    <xf numFmtId="0" fontId="3" fillId="0" borderId="10" xfId="0" applyFont="1" applyBorder="1"/>
    <xf numFmtId="2" fontId="1" fillId="0" borderId="11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1" fontId="4" fillId="0" borderId="3" xfId="0" applyNumberFormat="1" applyFont="1" applyBorder="1"/>
    <xf numFmtId="1" fontId="4" fillId="0" borderId="0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K8" sqref="K8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ht="21.75" customHeight="1" x14ac:dyDescent="0.25">
      <c r="B2" s="49" t="s">
        <v>41</v>
      </c>
      <c r="C2" s="49"/>
      <c r="D2" s="49"/>
      <c r="E2" s="49"/>
      <c r="F2" s="49"/>
    </row>
    <row r="3" spans="2:8" ht="9" customHeight="1" x14ac:dyDescent="0.25">
      <c r="B3" s="4"/>
      <c r="C3" s="4"/>
      <c r="D3" s="4"/>
      <c r="E3" s="4"/>
      <c r="F3" s="4"/>
    </row>
    <row r="4" spans="2:8" s="3" customFormat="1" ht="39.75" customHeight="1" x14ac:dyDescent="0.25">
      <c r="B4" s="43" t="s">
        <v>30</v>
      </c>
      <c r="C4" s="44" t="s">
        <v>29</v>
      </c>
      <c r="D4" s="43" t="s">
        <v>28</v>
      </c>
      <c r="E4" s="43" t="s">
        <v>26</v>
      </c>
      <c r="F4" s="43" t="s">
        <v>27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6">
        <v>1154.08</v>
      </c>
      <c r="E6" s="5">
        <v>668.15</v>
      </c>
      <c r="F6" s="5">
        <v>891.79</v>
      </c>
      <c r="G6" s="6">
        <f>SUM(D6:F6)</f>
        <v>2714.02</v>
      </c>
      <c r="H6" s="6">
        <f>G6/3</f>
        <v>904.67333333333329</v>
      </c>
    </row>
    <row r="7" spans="2:8" x14ac:dyDescent="0.25">
      <c r="H7" s="1"/>
    </row>
    <row r="8" spans="2:8" s="2" customFormat="1" ht="27.75" customHeight="1" x14ac:dyDescent="0.25">
      <c r="B8" s="7" t="s">
        <v>25</v>
      </c>
      <c r="C8" s="5">
        <v>1</v>
      </c>
      <c r="D8" s="5">
        <v>391.68</v>
      </c>
      <c r="E8" s="5">
        <v>391.68</v>
      </c>
      <c r="F8" s="5">
        <v>391.68</v>
      </c>
      <c r="G8" s="5">
        <f>SUM(D8:F8)</f>
        <v>1175.04</v>
      </c>
      <c r="H8" s="6">
        <f>G8/3</f>
        <v>391.68</v>
      </c>
    </row>
    <row r="10" spans="2:8" s="2" customFormat="1" x14ac:dyDescent="0.25">
      <c r="B10" s="5" t="s">
        <v>1</v>
      </c>
      <c r="C10" s="5">
        <v>19.940000000000001</v>
      </c>
      <c r="D10" s="5">
        <v>14133.88</v>
      </c>
      <c r="E10" s="5">
        <v>12326.15</v>
      </c>
      <c r="F10" s="6">
        <v>13714.9</v>
      </c>
      <c r="G10" s="5">
        <f>SUM(D10:F10)</f>
        <v>40174.93</v>
      </c>
      <c r="H10" s="6">
        <f>G10/3/19.94</f>
        <v>671.59695753928452</v>
      </c>
    </row>
    <row r="11" spans="2:8" s="2" customFormat="1" ht="12.75" customHeigh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ht="12.75" customHeight="1" x14ac:dyDescent="0.25">
      <c r="B12" s="34" t="s">
        <v>11</v>
      </c>
      <c r="C12" s="37">
        <v>13.69</v>
      </c>
      <c r="D12" s="10"/>
      <c r="E12" s="10"/>
      <c r="F12" s="10"/>
      <c r="G12" s="10"/>
      <c r="H12" s="11"/>
    </row>
    <row r="13" spans="2:8" s="2" customFormat="1" ht="12.75" customHeigh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ht="12.75" customHeigh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ht="12.75" customHeigh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5.5</v>
      </c>
      <c r="D17" s="6">
        <v>3842.5</v>
      </c>
      <c r="E17" s="6">
        <v>3948.5</v>
      </c>
      <c r="F17" s="6">
        <v>3905.14</v>
      </c>
      <c r="G17" s="5">
        <f>SUM(D17:F17)</f>
        <v>11696.14</v>
      </c>
      <c r="H17" s="6">
        <f>G17/3/6.5</f>
        <v>599.80205128205125</v>
      </c>
      <c r="I17" s="46"/>
    </row>
    <row r="18" spans="1:9" ht="12.75" customHeight="1" x14ac:dyDescent="0.25">
      <c r="B18" s="33" t="s">
        <v>6</v>
      </c>
      <c r="C18" s="36">
        <v>1</v>
      </c>
      <c r="D18" s="15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21"/>
      <c r="E21" s="18"/>
      <c r="F21" s="18"/>
      <c r="G21" s="19"/>
      <c r="H21" s="20"/>
    </row>
    <row r="22" spans="1:9" ht="12.75" customHeight="1" x14ac:dyDescent="0.25">
      <c r="B22" s="34" t="s">
        <v>14</v>
      </c>
      <c r="C22" s="38">
        <v>1</v>
      </c>
      <c r="D22" s="21"/>
      <c r="E22" s="18"/>
      <c r="F22" s="18"/>
      <c r="G22" s="19"/>
      <c r="H22" s="20"/>
    </row>
    <row r="23" spans="1:9" ht="12.75" customHeight="1" x14ac:dyDescent="0.25">
      <c r="B23" s="35" t="s">
        <v>15</v>
      </c>
      <c r="C23" s="39">
        <v>1</v>
      </c>
      <c r="D23" s="23"/>
      <c r="E23" s="22"/>
      <c r="F23" s="22"/>
      <c r="G23" s="24"/>
      <c r="H23" s="25"/>
    </row>
    <row r="24" spans="1:9" x14ac:dyDescent="0.25">
      <c r="B24" s="3"/>
      <c r="C24" s="3"/>
    </row>
    <row r="25" spans="1:9" x14ac:dyDescent="0.25">
      <c r="A25" s="2"/>
      <c r="B25" s="5" t="s">
        <v>2</v>
      </c>
      <c r="C25" s="28">
        <v>16</v>
      </c>
      <c r="D25" s="5">
        <v>5928.83</v>
      </c>
      <c r="E25" s="6">
        <v>5881.4</v>
      </c>
      <c r="F25" s="6">
        <v>5603.99</v>
      </c>
      <c r="G25" s="5">
        <f>SUM(D25:F25)</f>
        <v>17414.22</v>
      </c>
      <c r="H25" s="6">
        <f>G25/3/16</f>
        <v>362.79625000000004</v>
      </c>
      <c r="I25" s="47"/>
    </row>
    <row r="26" spans="1:9" ht="12.75" customHeight="1" x14ac:dyDescent="0.25">
      <c r="B26" s="33" t="s">
        <v>16</v>
      </c>
      <c r="C26" s="36">
        <v>1.5</v>
      </c>
      <c r="D26" s="26"/>
      <c r="E26" s="26"/>
      <c r="F26" s="16"/>
      <c r="G26" s="16"/>
      <c r="H26" s="17"/>
    </row>
    <row r="27" spans="1:9" ht="12.75" customHeight="1" x14ac:dyDescent="0.25">
      <c r="B27" s="34" t="s">
        <v>18</v>
      </c>
      <c r="C27" s="38">
        <v>1</v>
      </c>
      <c r="D27" s="27"/>
      <c r="E27" s="27"/>
      <c r="F27" s="27"/>
      <c r="G27" s="19"/>
      <c r="H27" s="20"/>
    </row>
    <row r="28" spans="1:9" ht="12.75" customHeight="1" x14ac:dyDescent="0.25">
      <c r="B28" s="34" t="s">
        <v>17</v>
      </c>
      <c r="C28" s="38">
        <v>10</v>
      </c>
      <c r="D28" s="19"/>
      <c r="E28" s="19"/>
      <c r="F28" s="19"/>
      <c r="G28" s="19"/>
      <c r="H28" s="20"/>
    </row>
    <row r="29" spans="1:9" ht="12.75" customHeight="1" x14ac:dyDescent="0.25">
      <c r="B29" s="34" t="s">
        <v>19</v>
      </c>
      <c r="C29" s="38">
        <v>1.5</v>
      </c>
      <c r="D29" s="19"/>
      <c r="E29" s="19"/>
      <c r="F29" s="19"/>
      <c r="G29" s="19"/>
      <c r="H29" s="20"/>
    </row>
    <row r="30" spans="1:9" ht="12.75" customHeight="1" x14ac:dyDescent="0.25">
      <c r="B30" s="34" t="s">
        <v>20</v>
      </c>
      <c r="C30" s="38">
        <v>1</v>
      </c>
      <c r="D30" s="19"/>
      <c r="E30" s="19"/>
      <c r="F30" s="19"/>
      <c r="G30" s="19"/>
      <c r="H30" s="20"/>
    </row>
    <row r="31" spans="1:9" ht="12.75" customHeight="1" thickBot="1" x14ac:dyDescent="0.3">
      <c r="B31" s="34" t="s">
        <v>21</v>
      </c>
      <c r="C31" s="38">
        <v>1</v>
      </c>
      <c r="D31" s="19"/>
      <c r="E31" s="19"/>
      <c r="F31" s="19"/>
      <c r="G31" s="19"/>
      <c r="H31" s="20"/>
    </row>
    <row r="32" spans="1:9" ht="15.75" thickBot="1" x14ac:dyDescent="0.3">
      <c r="A32" s="2"/>
      <c r="B32" s="29" t="s">
        <v>22</v>
      </c>
      <c r="C32" s="30">
        <f>SUM(C6+C8+C10+C17+C25)</f>
        <v>43.44</v>
      </c>
      <c r="D32" s="30">
        <f>SUM(D6+D8+D10+D17+D25)</f>
        <v>25450.97</v>
      </c>
      <c r="E32" s="30">
        <f>SUM(E6+E8+E10+E17+E25)</f>
        <v>23215.879999999997</v>
      </c>
      <c r="F32" s="30">
        <f>SUM(F6+F8+F10+F17+F25)</f>
        <v>24507.5</v>
      </c>
      <c r="G32" s="31">
        <f>SUM(D32:F32)</f>
        <v>73174.350000000006</v>
      </c>
      <c r="H32" s="32">
        <f>G32/3/43.94</f>
        <v>555.10810195721444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E22" sqref="E22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ht="21.75" customHeight="1" x14ac:dyDescent="0.25">
      <c r="B2" s="49" t="s">
        <v>31</v>
      </c>
      <c r="C2" s="49"/>
      <c r="D2" s="49"/>
      <c r="E2" s="49"/>
      <c r="F2" s="49"/>
    </row>
    <row r="3" spans="2:8" ht="9" customHeight="1" x14ac:dyDescent="0.25">
      <c r="B3" s="45"/>
      <c r="C3" s="45"/>
      <c r="D3" s="45"/>
      <c r="E3" s="45"/>
      <c r="F3" s="45"/>
    </row>
    <row r="4" spans="2:8" s="3" customFormat="1" ht="39.75" customHeight="1" x14ac:dyDescent="0.25">
      <c r="B4" s="43" t="s">
        <v>30</v>
      </c>
      <c r="C4" s="44" t="s">
        <v>29</v>
      </c>
      <c r="D4" s="43" t="s">
        <v>32</v>
      </c>
      <c r="E4" s="43" t="s">
        <v>33</v>
      </c>
      <c r="F4" s="43" t="s">
        <v>34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6">
        <v>856.53</v>
      </c>
      <c r="E6" s="6">
        <v>1184.4000000000001</v>
      </c>
      <c r="F6" s="5">
        <v>1146.51</v>
      </c>
      <c r="G6" s="6">
        <f>SUM(D6:F6)</f>
        <v>3187.44</v>
      </c>
      <c r="H6" s="6">
        <f>G6/3</f>
        <v>1062.48</v>
      </c>
    </row>
    <row r="7" spans="2:8" x14ac:dyDescent="0.25">
      <c r="H7" s="1"/>
    </row>
    <row r="8" spans="2:8" s="2" customFormat="1" ht="27.75" customHeight="1" x14ac:dyDescent="0.25">
      <c r="B8" s="7" t="s">
        <v>25</v>
      </c>
      <c r="C8" s="5">
        <v>1</v>
      </c>
      <c r="D8" s="6">
        <v>875.5</v>
      </c>
      <c r="E8" s="5">
        <v>1030.8599999999999</v>
      </c>
      <c r="F8" s="6">
        <v>1016.4</v>
      </c>
      <c r="G8" s="5">
        <f>SUM(D8:F8)</f>
        <v>2922.7599999999998</v>
      </c>
      <c r="H8" s="6">
        <f>G8/3</f>
        <v>974.25333333333322</v>
      </c>
    </row>
    <row r="10" spans="2:8" s="2" customFormat="1" x14ac:dyDescent="0.25">
      <c r="B10" s="5" t="s">
        <v>1</v>
      </c>
      <c r="C10" s="5">
        <v>19.940000000000001</v>
      </c>
      <c r="D10" s="5">
        <v>12121.05</v>
      </c>
      <c r="E10" s="5">
        <v>12356.65</v>
      </c>
      <c r="F10" s="5">
        <v>12597.23</v>
      </c>
      <c r="G10" s="5">
        <f>SUM(D10:F10)</f>
        <v>37074.929999999993</v>
      </c>
      <c r="H10" s="6">
        <f>G10/3/19.94</f>
        <v>619.77482447342015</v>
      </c>
    </row>
    <row r="11" spans="2:8" s="2" customFormat="1" ht="12.75" customHeigh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ht="12.75" customHeigh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ht="12.75" customHeigh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ht="12.75" customHeigh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ht="12.75" customHeigh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5">
        <v>3223.83</v>
      </c>
      <c r="E17" s="5">
        <v>3052.28</v>
      </c>
      <c r="F17" s="6">
        <v>3459.16</v>
      </c>
      <c r="G17" s="5">
        <f>SUM(D17:F17)</f>
        <v>9735.27</v>
      </c>
      <c r="H17" s="6">
        <f>G17/3/6.5</f>
        <v>499.24461538461543</v>
      </c>
      <c r="I17" s="46"/>
    </row>
    <row r="18" spans="1:9" ht="12.75" customHeight="1" x14ac:dyDescent="0.25">
      <c r="B18" s="33" t="s">
        <v>6</v>
      </c>
      <c r="C18" s="36">
        <v>1</v>
      </c>
      <c r="D18" s="15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21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21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21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3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5">
        <v>5105.2</v>
      </c>
      <c r="E26" s="6">
        <v>5105.1000000000004</v>
      </c>
      <c r="F26" s="6">
        <v>5335.89</v>
      </c>
      <c r="G26" s="5">
        <f>SUM(D26:F26)</f>
        <v>15546.189999999999</v>
      </c>
      <c r="H26" s="6">
        <f>G26/3/16</f>
        <v>323.87895833333329</v>
      </c>
      <c r="I26" s="47"/>
    </row>
    <row r="27" spans="1:9" ht="12.75" customHeight="1" x14ac:dyDescent="0.25">
      <c r="B27" s="33" t="s">
        <v>16</v>
      </c>
      <c r="C27" s="36">
        <v>1.5</v>
      </c>
      <c r="D27" s="2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22182.11</v>
      </c>
      <c r="E33" s="30">
        <f>SUM(E6+E8+E10+E17+E26)</f>
        <v>22729.29</v>
      </c>
      <c r="F33" s="30">
        <f>SUM(F6+F8+F10+F17+F26)</f>
        <v>23555.19</v>
      </c>
      <c r="G33" s="31">
        <f>SUM(D33:F33)</f>
        <v>68466.59</v>
      </c>
      <c r="H33" s="32">
        <f>G33/3/43.94</f>
        <v>519.39455317857687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x14ac:dyDescent="0.25">
      <c r="B2" s="49" t="s">
        <v>31</v>
      </c>
      <c r="C2" s="49"/>
      <c r="D2" s="49"/>
      <c r="E2" s="49"/>
      <c r="F2" s="49"/>
    </row>
    <row r="3" spans="2:8" x14ac:dyDescent="0.25">
      <c r="B3" s="45"/>
      <c r="C3" s="45"/>
      <c r="D3" s="45"/>
      <c r="E3" s="45"/>
      <c r="F3" s="45"/>
    </row>
    <row r="4" spans="2:8" s="3" customFormat="1" ht="39" x14ac:dyDescent="0.25">
      <c r="B4" s="43" t="s">
        <v>30</v>
      </c>
      <c r="C4" s="44" t="s">
        <v>29</v>
      </c>
      <c r="D4" s="43" t="s">
        <v>35</v>
      </c>
      <c r="E4" s="43" t="s">
        <v>36</v>
      </c>
      <c r="F4" s="43" t="s">
        <v>37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5">
        <v>1091.95</v>
      </c>
      <c r="E6" s="6">
        <v>991.7</v>
      </c>
      <c r="F6" s="5">
        <v>1136.6600000000001</v>
      </c>
      <c r="G6" s="6">
        <f>SUM(D6:F6)</f>
        <v>3220.3100000000004</v>
      </c>
      <c r="H6" s="6">
        <f>G6/3</f>
        <v>1073.4366666666667</v>
      </c>
    </row>
    <row r="7" spans="2:8" x14ac:dyDescent="0.25">
      <c r="H7" s="1"/>
    </row>
    <row r="8" spans="2:8" s="2" customFormat="1" ht="30" x14ac:dyDescent="0.25">
      <c r="B8" s="7" t="s">
        <v>25</v>
      </c>
      <c r="C8" s="5">
        <v>1</v>
      </c>
      <c r="D8" s="6">
        <v>708.2</v>
      </c>
      <c r="E8" s="5">
        <v>676.14</v>
      </c>
      <c r="F8" s="6">
        <v>717.75</v>
      </c>
      <c r="G8" s="5">
        <f>SUM(D8:F8)</f>
        <v>2102.09</v>
      </c>
      <c r="H8" s="6">
        <f>G8/3</f>
        <v>700.69666666666672</v>
      </c>
    </row>
    <row r="10" spans="2:8" s="2" customFormat="1" x14ac:dyDescent="0.25">
      <c r="B10" s="5" t="s">
        <v>1</v>
      </c>
      <c r="C10" s="5">
        <v>19.940000000000001</v>
      </c>
      <c r="D10" s="5">
        <v>11710.53</v>
      </c>
      <c r="E10" s="5">
        <v>10258.200000000001</v>
      </c>
      <c r="F10" s="5">
        <v>12608.47</v>
      </c>
      <c r="G10" s="5">
        <f>SUM(D10:F10)</f>
        <v>34577.200000000004</v>
      </c>
      <c r="H10" s="6">
        <f>G10/3/19.94</f>
        <v>578.02072885322639</v>
      </c>
    </row>
    <row r="11" spans="2:8" s="2" customForma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6">
        <v>3095.15</v>
      </c>
      <c r="E17" s="5">
        <v>2652.63</v>
      </c>
      <c r="F17" s="6">
        <v>3623.12</v>
      </c>
      <c r="G17" s="5">
        <f>SUM(D17:F17)</f>
        <v>9370.9000000000015</v>
      </c>
      <c r="H17" s="6">
        <f>G17/3/6.5</f>
        <v>480.55897435897441</v>
      </c>
      <c r="I17" s="46"/>
    </row>
    <row r="18" spans="1:9" ht="12.75" customHeight="1" x14ac:dyDescent="0.25">
      <c r="B18" s="33" t="s">
        <v>6</v>
      </c>
      <c r="C18" s="36">
        <v>1</v>
      </c>
      <c r="D18" s="14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18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18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18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2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6">
        <v>4919.4399999999996</v>
      </c>
      <c r="E26" s="6">
        <v>4846.3500000000004</v>
      </c>
      <c r="F26" s="6">
        <v>5338.68</v>
      </c>
      <c r="G26" s="5">
        <f>SUM(D26:F26)</f>
        <v>15104.470000000001</v>
      </c>
      <c r="H26" s="6">
        <f>G26/3/16</f>
        <v>314.67645833333336</v>
      </c>
      <c r="I26" s="47"/>
    </row>
    <row r="27" spans="1:9" ht="12.75" customHeight="1" x14ac:dyDescent="0.25">
      <c r="B27" s="33" t="s">
        <v>16</v>
      </c>
      <c r="C27" s="36">
        <v>1.5</v>
      </c>
      <c r="D27" s="1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21525.27</v>
      </c>
      <c r="E33" s="30">
        <f>SUM(E6+E8+E10+E17+E26)</f>
        <v>19425.020000000004</v>
      </c>
      <c r="F33" s="30">
        <f>SUM(F6+F8+F10+F17+F26)</f>
        <v>23424.68</v>
      </c>
      <c r="G33" s="31">
        <f>SUM(D33:F33)</f>
        <v>64374.970000000008</v>
      </c>
      <c r="H33" s="32">
        <f>G33/3/43.94</f>
        <v>488.35510544682154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F26" sqref="F26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x14ac:dyDescent="0.25">
      <c r="B2" s="49" t="s">
        <v>31</v>
      </c>
      <c r="C2" s="49"/>
      <c r="D2" s="49"/>
      <c r="E2" s="49"/>
      <c r="F2" s="49"/>
    </row>
    <row r="3" spans="2:8" x14ac:dyDescent="0.25">
      <c r="B3" s="48"/>
      <c r="C3" s="48"/>
      <c r="D3" s="48"/>
      <c r="E3" s="48"/>
      <c r="F3" s="48"/>
    </row>
    <row r="4" spans="2:8" s="3" customFormat="1" ht="39" x14ac:dyDescent="0.25">
      <c r="B4" s="43" t="s">
        <v>30</v>
      </c>
      <c r="C4" s="44" t="s">
        <v>29</v>
      </c>
      <c r="D4" s="43" t="s">
        <v>38</v>
      </c>
      <c r="E4" s="43" t="s">
        <v>39</v>
      </c>
      <c r="F4" s="43" t="s">
        <v>40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5">
        <v>1136.6600000000001</v>
      </c>
      <c r="E6" s="6">
        <v>866.03</v>
      </c>
      <c r="F6" s="5">
        <v>1296.6600000000001</v>
      </c>
      <c r="G6" s="6">
        <f>SUM(D6:F6)</f>
        <v>3299.3500000000004</v>
      </c>
      <c r="H6" s="6">
        <f>G6/3</f>
        <v>1099.7833333333335</v>
      </c>
    </row>
    <row r="7" spans="2:8" x14ac:dyDescent="0.25">
      <c r="H7" s="1"/>
    </row>
    <row r="8" spans="2:8" s="2" customFormat="1" ht="30" x14ac:dyDescent="0.25">
      <c r="B8" s="7" t="s">
        <v>25</v>
      </c>
      <c r="C8" s="5">
        <v>1</v>
      </c>
      <c r="D8" s="6">
        <v>489.38</v>
      </c>
      <c r="E8" s="5">
        <v>0</v>
      </c>
      <c r="F8" s="6">
        <v>160</v>
      </c>
      <c r="G8" s="5">
        <f>SUM(D8:F8)</f>
        <v>649.38</v>
      </c>
      <c r="H8" s="6">
        <f>G8/3</f>
        <v>216.46</v>
      </c>
    </row>
    <row r="10" spans="2:8" s="2" customFormat="1" x14ac:dyDescent="0.25">
      <c r="B10" s="5" t="s">
        <v>1</v>
      </c>
      <c r="C10" s="5">
        <v>19.940000000000001</v>
      </c>
      <c r="D10" s="5">
        <v>12548.57</v>
      </c>
      <c r="E10" s="5">
        <v>12053.57</v>
      </c>
      <c r="F10" s="5">
        <v>15950.7</v>
      </c>
      <c r="G10" s="5">
        <f>SUM(D10:F10)</f>
        <v>40552.839999999997</v>
      </c>
      <c r="H10" s="6">
        <f>G10/3/19.94</f>
        <v>677.91440989635566</v>
      </c>
    </row>
    <row r="11" spans="2:8" s="2" customForma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6">
        <v>3728.12</v>
      </c>
      <c r="E17" s="5">
        <v>3722.06</v>
      </c>
      <c r="F17" s="6">
        <v>4773.68</v>
      </c>
      <c r="G17" s="5">
        <f>SUM(D17:F17)</f>
        <v>12223.86</v>
      </c>
      <c r="H17" s="6">
        <f>G17/3/6.5</f>
        <v>626.86461538461549</v>
      </c>
      <c r="I17" s="46"/>
    </row>
    <row r="18" spans="1:9" ht="12.75" customHeight="1" x14ac:dyDescent="0.25">
      <c r="B18" s="33" t="s">
        <v>6</v>
      </c>
      <c r="C18" s="36">
        <v>1</v>
      </c>
      <c r="D18" s="14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18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18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18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2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6">
        <v>5445.01</v>
      </c>
      <c r="E26" s="6">
        <v>5615.09</v>
      </c>
      <c r="F26" s="6">
        <v>8996.4</v>
      </c>
      <c r="G26" s="5">
        <f>SUM(D26:F26)</f>
        <v>20056.5</v>
      </c>
      <c r="H26" s="6">
        <f>G26/3/16</f>
        <v>417.84375</v>
      </c>
      <c r="I26" s="47"/>
    </row>
    <row r="27" spans="1:9" ht="12.75" customHeight="1" x14ac:dyDescent="0.25">
      <c r="B27" s="33" t="s">
        <v>16</v>
      </c>
      <c r="C27" s="36">
        <v>1.5</v>
      </c>
      <c r="D27" s="1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23347.739999999998</v>
      </c>
      <c r="E33" s="30">
        <f>SUM(E6+E8+E10+E17+E26)</f>
        <v>22256.75</v>
      </c>
      <c r="F33" s="30">
        <f>SUM(F6+F8+F10+F17+F26)</f>
        <v>31177.440000000002</v>
      </c>
      <c r="G33" s="31">
        <f>SUM(D33:F33)</f>
        <v>76781.929999999993</v>
      </c>
      <c r="H33" s="32">
        <f>G33/3/43.94</f>
        <v>582.47557275072063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Lapas1</vt:lpstr>
    </vt:vector>
  </TitlesOfParts>
  <Company>kulverstukas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buhalterija1</dc:creator>
  <cp:lastModifiedBy>KompKlase</cp:lastModifiedBy>
  <cp:lastPrinted>2018-01-05T08:21:30Z</cp:lastPrinted>
  <dcterms:created xsi:type="dcterms:W3CDTF">2017-04-03T09:46:34Z</dcterms:created>
  <dcterms:modified xsi:type="dcterms:W3CDTF">2018-04-11T07:25:33Z</dcterms:modified>
</cp:coreProperties>
</file>